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ard of Directors\2021 Board Meetings\"/>
    </mc:Choice>
  </mc:AlternateContent>
  <xr:revisionPtr revIDLastSave="0" documentId="8_{9550DE21-B56E-4C3E-A828-0468BE95A791}" xr6:coauthVersionLast="46" xr6:coauthVersionMax="46" xr10:uidLastSave="{00000000-0000-0000-0000-000000000000}"/>
  <bookViews>
    <workbookView xWindow="1170" yWindow="1170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62" i="1" l="1"/>
  <c r="H58" i="1"/>
  <c r="J48" i="1"/>
  <c r="J46" i="1"/>
  <c r="J44" i="1"/>
  <c r="J42" i="1"/>
  <c r="J40" i="1"/>
  <c r="J38" i="1"/>
  <c r="J36" i="1"/>
  <c r="J29" i="1"/>
  <c r="J10" i="1"/>
  <c r="H69" i="1"/>
  <c r="J56" i="1"/>
  <c r="J53" i="1"/>
  <c r="J41" i="1"/>
  <c r="H50" i="1"/>
  <c r="J28" i="1"/>
  <c r="J27" i="1"/>
  <c r="J12" i="1"/>
  <c r="J67" i="1"/>
  <c r="J55" i="1"/>
  <c r="J54" i="1"/>
  <c r="J49" i="1"/>
  <c r="J39" i="1"/>
  <c r="N22" i="1"/>
  <c r="F22" i="1"/>
  <c r="J20" i="1"/>
  <c r="J45" i="1"/>
  <c r="J37" i="1"/>
  <c r="J13" i="1"/>
  <c r="J14" i="1"/>
  <c r="J65" i="1"/>
  <c r="J57" i="1"/>
  <c r="J68" i="1"/>
  <c r="J35" i="1"/>
  <c r="J43" i="1"/>
  <c r="J30" i="1"/>
  <c r="J47" i="1"/>
  <c r="F69" i="1"/>
  <c r="N69" i="1"/>
  <c r="F58" i="1"/>
  <c r="F50" i="1"/>
  <c r="F31" i="1"/>
  <c r="J60" i="1"/>
  <c r="J7" i="1"/>
  <c r="N31" i="1"/>
  <c r="N50" i="1"/>
  <c r="N71" i="1" s="1"/>
  <c r="N58" i="1"/>
  <c r="J66" i="1"/>
  <c r="H31" i="1"/>
  <c r="H22" i="1"/>
  <c r="J8" i="1"/>
  <c r="H71" i="1" l="1"/>
  <c r="N73" i="1"/>
  <c r="J69" i="1"/>
  <c r="F71" i="1"/>
  <c r="F73" i="1" s="1"/>
  <c r="J58" i="1"/>
  <c r="J50" i="1"/>
  <c r="J31" i="1"/>
  <c r="H73" i="1"/>
  <c r="J22" i="1"/>
  <c r="J71" i="1" l="1"/>
  <c r="J73" i="1" s="1"/>
</calcChain>
</file>

<file path=xl/sharedStrings.xml><?xml version="1.0" encoding="utf-8"?>
<sst xmlns="http://schemas.openxmlformats.org/spreadsheetml/2006/main" count="59" uniqueCount="57">
  <si>
    <t>Sheldon Oak Central</t>
  </si>
  <si>
    <t>Revenue</t>
  </si>
  <si>
    <t>Property Fees</t>
  </si>
  <si>
    <t>Community Centers</t>
  </si>
  <si>
    <t>Rental Income</t>
  </si>
  <si>
    <t>Total Revenue</t>
  </si>
  <si>
    <t>Expenses</t>
  </si>
  <si>
    <t>Salary</t>
  </si>
  <si>
    <t>Payroll Taxes</t>
  </si>
  <si>
    <t>Fringes</t>
  </si>
  <si>
    <t>401K Contribution</t>
  </si>
  <si>
    <t>Total salary &amp; related</t>
  </si>
  <si>
    <t>Office expense</t>
  </si>
  <si>
    <t>Insurance</t>
  </si>
  <si>
    <t>Equipment rental</t>
  </si>
  <si>
    <t>Network maintenance</t>
  </si>
  <si>
    <t>Dues &amp; Subs</t>
  </si>
  <si>
    <t>Office Supplies</t>
  </si>
  <si>
    <t>Meetings</t>
  </si>
  <si>
    <t>Payroll processing</t>
  </si>
  <si>
    <t>Postage</t>
  </si>
  <si>
    <t>Printing</t>
  </si>
  <si>
    <t>Telephone</t>
  </si>
  <si>
    <t>Internet Connection</t>
  </si>
  <si>
    <t>Travel</t>
  </si>
  <si>
    <t>Neighborhood events</t>
  </si>
  <si>
    <t>Public relations</t>
  </si>
  <si>
    <t>Total Office Expense</t>
  </si>
  <si>
    <t>Professional fees</t>
  </si>
  <si>
    <t>Accounting</t>
  </si>
  <si>
    <t>Auditing</t>
  </si>
  <si>
    <t>Legal</t>
  </si>
  <si>
    <t>401K Admin</t>
  </si>
  <si>
    <t>Board &amp; Misc</t>
  </si>
  <si>
    <t>Misc property exp</t>
  </si>
  <si>
    <t>Misc general</t>
  </si>
  <si>
    <t>Total Expenses</t>
  </si>
  <si>
    <t>Net Income</t>
  </si>
  <si>
    <t>Annual</t>
  </si>
  <si>
    <t>Budget</t>
  </si>
  <si>
    <t>YTD</t>
  </si>
  <si>
    <t>Variance</t>
  </si>
  <si>
    <t>Training</t>
  </si>
  <si>
    <t>Variance Report</t>
  </si>
  <si>
    <t xml:space="preserve"> </t>
  </si>
  <si>
    <t xml:space="preserve">Developers Fees   </t>
  </si>
  <si>
    <t>Interest Expense</t>
  </si>
  <si>
    <t>HNDC/LISC</t>
  </si>
  <si>
    <t>HUD - Sect IV</t>
  </si>
  <si>
    <t>Project Development</t>
  </si>
  <si>
    <t>Special Events</t>
  </si>
  <si>
    <t>Consultants</t>
  </si>
  <si>
    <t>Contributions</t>
  </si>
  <si>
    <t>Paycheck Protection Program</t>
  </si>
  <si>
    <t>Grants</t>
  </si>
  <si>
    <t xml:space="preserve">     Restricted</t>
  </si>
  <si>
    <t xml:space="preserve">     Unrestricted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</si>
</sst>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2" fontId="5" fillId="0" borderId="0" xfId="0" applyNumberFormat="1" applyFont="1" applyAlignment="1">
      <alignment horizontal="center"/>
    </xf>
    <xf numFmtId="42" fontId="0" fillId="0" borderId="0" xfId="0" applyNumberFormat="1"/>
    <xf numFmtId="42" fontId="0" fillId="0" borderId="0" xfId="0" applyNumberFormat="1" applyBorder="1"/>
    <xf numFmtId="42" fontId="0" fillId="0" borderId="2" xfId="0" applyNumberFormat="1" applyBorder="1"/>
    <xf numFmtId="42" fontId="0" fillId="0" borderId="1" xfId="0" applyNumberFormat="1" applyBorder="1"/>
    <xf numFmtId="4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topLeftCell="A46" zoomScaleNormal="100" workbookViewId="0">
      <selection activeCell="Q40" sqref="Q40"/>
    </sheetView>
  </sheetViews>
  <sheetFormatPr defaultRowHeight="12.75" x14ac:dyDescent="0.2"/>
  <cols>
    <col min="6" max="6" width="10.7109375" customWidth="1"/>
    <col min="7" max="7" width="3.7109375" customWidth="1"/>
    <col min="8" max="8" width="10.7109375" customWidth="1"/>
    <col min="9" max="9" width="3.7109375" customWidth="1"/>
    <col min="10" max="10" width="10.7109375" customWidth="1"/>
    <col min="13" max="13" width="9.42578125" bestFit="1" customWidth="1"/>
    <col min="14" max="14" width="10.7109375" customWidth="1"/>
  </cols>
  <sheetData>
    <row r="1" spans="1:16" x14ac:dyDescent="0.2">
      <c r="A1" s="1" t="s">
        <v>0</v>
      </c>
    </row>
    <row r="2" spans="1:16" x14ac:dyDescent="0.2">
      <c r="A2" s="1" t="s">
        <v>43</v>
      </c>
    </row>
    <row r="3" spans="1:16" x14ac:dyDescent="0.2">
      <c r="F3" s="5"/>
      <c r="H3" s="5" t="s">
        <v>40</v>
      </c>
      <c r="I3" s="5"/>
      <c r="J3" s="5"/>
      <c r="K3" s="5"/>
      <c r="N3" s="5" t="s">
        <v>38</v>
      </c>
    </row>
    <row r="4" spans="1:16" x14ac:dyDescent="0.2">
      <c r="F4" s="7">
        <v>44561</v>
      </c>
      <c r="H4" s="6" t="s">
        <v>39</v>
      </c>
      <c r="I4" s="8"/>
      <c r="J4" s="6" t="s">
        <v>41</v>
      </c>
      <c r="K4" s="8"/>
      <c r="N4" s="6" t="s">
        <v>39</v>
      </c>
    </row>
    <row r="5" spans="1:16" x14ac:dyDescent="0.2">
      <c r="A5" s="2" t="s">
        <v>1</v>
      </c>
    </row>
    <row r="6" spans="1:16" x14ac:dyDescent="0.2">
      <c r="P6" t="s">
        <v>44</v>
      </c>
    </row>
    <row r="7" spans="1:16" x14ac:dyDescent="0.2">
      <c r="A7" t="s">
        <v>45</v>
      </c>
      <c r="E7" s="9"/>
      <c r="F7" s="10">
        <v>25000</v>
      </c>
      <c r="G7" s="10"/>
      <c r="H7" s="10">
        <v>130000</v>
      </c>
      <c r="I7" s="10"/>
      <c r="J7" s="10">
        <f>+F7-H7</f>
        <v>-105000</v>
      </c>
      <c r="K7" s="10"/>
      <c r="L7" s="10"/>
      <c r="M7" s="10"/>
      <c r="N7" s="10">
        <v>130000</v>
      </c>
      <c r="O7" s="10"/>
      <c r="P7" s="10"/>
    </row>
    <row r="8" spans="1:16" x14ac:dyDescent="0.2">
      <c r="A8" t="s">
        <v>2</v>
      </c>
      <c r="E8" s="10"/>
      <c r="F8" s="10">
        <v>57360</v>
      </c>
      <c r="G8" s="10"/>
      <c r="H8" s="10">
        <v>42000</v>
      </c>
      <c r="I8" s="10"/>
      <c r="J8" s="10">
        <f>+F8-H8</f>
        <v>15360</v>
      </c>
      <c r="K8" s="10"/>
      <c r="L8" s="10"/>
      <c r="M8" s="10"/>
      <c r="N8" s="10">
        <v>42000</v>
      </c>
      <c r="O8" s="10"/>
      <c r="P8" s="10"/>
    </row>
    <row r="9" spans="1:16" x14ac:dyDescent="0.2">
      <c r="A9" t="s">
        <v>3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">
      <c r="B10" t="s">
        <v>4</v>
      </c>
      <c r="E10" s="10"/>
      <c r="F10" s="10">
        <v>16250</v>
      </c>
      <c r="G10" s="10"/>
      <c r="H10" s="10">
        <v>13200</v>
      </c>
      <c r="I10" s="10"/>
      <c r="J10" s="10">
        <f>+F10-H10</f>
        <v>3050</v>
      </c>
      <c r="K10" s="10"/>
      <c r="L10" s="10"/>
      <c r="M10" s="11"/>
      <c r="N10" s="10">
        <v>13200</v>
      </c>
      <c r="O10" s="10"/>
      <c r="P10" s="10"/>
    </row>
    <row r="11" spans="1:16" x14ac:dyDescent="0.2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">
      <c r="A12" t="s">
        <v>47</v>
      </c>
      <c r="E12" s="10"/>
      <c r="F12" s="10">
        <v>136500</v>
      </c>
      <c r="G12" s="10"/>
      <c r="H12" s="10">
        <v>126000</v>
      </c>
      <c r="I12" s="10"/>
      <c r="J12" s="10">
        <f>+F12-H12</f>
        <v>10500</v>
      </c>
      <c r="K12" s="10"/>
      <c r="L12" s="10"/>
      <c r="M12" s="10"/>
      <c r="N12" s="10">
        <v>126000</v>
      </c>
      <c r="O12" s="10"/>
      <c r="P12" s="10"/>
    </row>
    <row r="13" spans="1:16" x14ac:dyDescent="0.2">
      <c r="A13" t="s">
        <v>48</v>
      </c>
      <c r="E13" s="10"/>
      <c r="F13" s="10">
        <v>64460</v>
      </c>
      <c r="G13" s="10"/>
      <c r="H13" s="10">
        <v>70000</v>
      </c>
      <c r="I13" s="10"/>
      <c r="J13" s="10">
        <f>+F13-H13</f>
        <v>-5540</v>
      </c>
      <c r="K13" s="10"/>
      <c r="L13" s="10"/>
      <c r="M13" s="10"/>
      <c r="N13" s="10">
        <v>70000</v>
      </c>
      <c r="O13" s="10"/>
      <c r="P13" s="10"/>
    </row>
    <row r="14" spans="1:16" x14ac:dyDescent="0.2">
      <c r="A14" t="s">
        <v>52</v>
      </c>
      <c r="E14" s="10"/>
      <c r="F14" s="10">
        <v>537</v>
      </c>
      <c r="G14" s="10"/>
      <c r="H14" s="10">
        <v>0</v>
      </c>
      <c r="I14" s="10"/>
      <c r="J14" s="10">
        <f>+F14-H14</f>
        <v>537</v>
      </c>
      <c r="K14" s="10"/>
      <c r="L14" s="10"/>
      <c r="M14" s="10"/>
      <c r="N14" s="10">
        <v>0</v>
      </c>
      <c r="O14" s="10"/>
      <c r="P14" s="10"/>
    </row>
    <row r="15" spans="1:16" x14ac:dyDescent="0.2"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">
      <c r="A16" t="s">
        <v>54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t="s">
        <v>55</v>
      </c>
      <c r="E17" s="10"/>
      <c r="F17" s="10">
        <v>118000</v>
      </c>
      <c r="G17" s="10"/>
      <c r="H17" s="10">
        <v>0</v>
      </c>
      <c r="I17" s="10"/>
      <c r="J17" s="10">
        <f t="shared" ref="J17:J18" si="0">+F17-H17</f>
        <v>118000</v>
      </c>
      <c r="K17" s="10"/>
      <c r="L17" s="10"/>
      <c r="M17" s="10"/>
      <c r="N17" s="10">
        <v>0</v>
      </c>
      <c r="O17" s="10"/>
      <c r="P17" s="10"/>
    </row>
    <row r="18" spans="1:16" x14ac:dyDescent="0.2">
      <c r="A18" t="s">
        <v>56</v>
      </c>
      <c r="E18" s="10"/>
      <c r="F18" s="10">
        <v>2000</v>
      </c>
      <c r="G18" s="10"/>
      <c r="H18" s="10">
        <v>0</v>
      </c>
      <c r="I18" s="10"/>
      <c r="J18" s="10">
        <f t="shared" si="0"/>
        <v>2000</v>
      </c>
      <c r="K18" s="10"/>
      <c r="L18" s="10"/>
      <c r="M18" s="10"/>
      <c r="N18" s="10">
        <v>0</v>
      </c>
      <c r="O18" s="10"/>
      <c r="P18" s="10"/>
    </row>
    <row r="19" spans="1:16" x14ac:dyDescent="0.2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">
      <c r="A20" t="s">
        <v>53</v>
      </c>
      <c r="E20" s="10"/>
      <c r="F20" s="10">
        <v>37765</v>
      </c>
      <c r="G20" s="10"/>
      <c r="H20" s="10"/>
      <c r="I20" s="10"/>
      <c r="J20" s="10">
        <f>+F20-H20</f>
        <v>37765</v>
      </c>
      <c r="K20" s="10"/>
      <c r="L20" s="10"/>
      <c r="M20" s="10"/>
      <c r="N20" s="10">
        <v>0</v>
      </c>
      <c r="O20" s="10"/>
      <c r="P20" s="10"/>
    </row>
    <row r="21" spans="1:16" x14ac:dyDescent="0.2"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">
      <c r="A22" t="s">
        <v>5</v>
      </c>
      <c r="E22" s="10"/>
      <c r="F22" s="12">
        <f>SUM(F7:F20)</f>
        <v>457872</v>
      </c>
      <c r="G22" s="10"/>
      <c r="H22" s="12">
        <f>SUM(H7:H20)</f>
        <v>381200</v>
      </c>
      <c r="I22" s="10"/>
      <c r="J22" s="12">
        <f>SUM(J7:J20)</f>
        <v>76672</v>
      </c>
      <c r="K22" s="10"/>
      <c r="L22" s="10"/>
      <c r="M22" s="10"/>
      <c r="N22" s="12">
        <f>SUM(N7:N20)</f>
        <v>381200</v>
      </c>
      <c r="O22" s="10"/>
      <c r="P22" s="10"/>
    </row>
    <row r="23" spans="1:16" x14ac:dyDescent="0.2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">
      <c r="A25" s="2" t="s">
        <v>6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"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">
      <c r="A27" t="s">
        <v>7</v>
      </c>
      <c r="E27" s="10"/>
      <c r="F27" s="10">
        <v>142371</v>
      </c>
      <c r="G27" s="10"/>
      <c r="H27" s="11">
        <v>136000</v>
      </c>
      <c r="I27" s="10"/>
      <c r="J27" s="10">
        <f>+F27-H27</f>
        <v>6371</v>
      </c>
      <c r="K27" s="10"/>
      <c r="L27" s="10"/>
      <c r="M27" s="10"/>
      <c r="N27" s="11">
        <v>136000</v>
      </c>
      <c r="O27" s="10"/>
      <c r="P27" s="10"/>
    </row>
    <row r="28" spans="1:16" x14ac:dyDescent="0.2">
      <c r="A28" t="s">
        <v>8</v>
      </c>
      <c r="E28" s="10"/>
      <c r="F28" s="10">
        <v>11599</v>
      </c>
      <c r="G28" s="10"/>
      <c r="H28" s="10">
        <v>10984</v>
      </c>
      <c r="I28" s="10"/>
      <c r="J28" s="10">
        <f>+F28-H28</f>
        <v>615</v>
      </c>
      <c r="K28" s="10"/>
      <c r="L28" s="10"/>
      <c r="M28" s="10"/>
      <c r="N28" s="10">
        <v>10984</v>
      </c>
      <c r="O28" s="10"/>
      <c r="P28" s="10"/>
    </row>
    <row r="29" spans="1:16" x14ac:dyDescent="0.2">
      <c r="A29" t="s">
        <v>9</v>
      </c>
      <c r="E29" s="10"/>
      <c r="F29" s="10">
        <v>16672</v>
      </c>
      <c r="G29" s="10"/>
      <c r="H29" s="10">
        <v>15574</v>
      </c>
      <c r="I29" s="10"/>
      <c r="J29" s="10">
        <f>+F29-H29</f>
        <v>1098</v>
      </c>
      <c r="K29" s="10"/>
      <c r="L29" s="10"/>
      <c r="M29" s="10"/>
      <c r="N29" s="10">
        <v>15574</v>
      </c>
      <c r="O29" s="10"/>
      <c r="P29" s="10"/>
    </row>
    <row r="30" spans="1:16" x14ac:dyDescent="0.2">
      <c r="A30" t="s">
        <v>10</v>
      </c>
      <c r="E30" s="10"/>
      <c r="F30" s="10">
        <v>7769</v>
      </c>
      <c r="G30" s="10"/>
      <c r="H30" s="10">
        <v>8154</v>
      </c>
      <c r="I30" s="10"/>
      <c r="J30" s="10">
        <f>+F30-H30</f>
        <v>-385</v>
      </c>
      <c r="K30" s="10"/>
      <c r="L30" s="10"/>
      <c r="M30" s="10"/>
      <c r="N30" s="10">
        <v>8154</v>
      </c>
      <c r="O30" s="10"/>
      <c r="P30" s="10"/>
    </row>
    <row r="31" spans="1:16" x14ac:dyDescent="0.2">
      <c r="A31" s="4" t="s">
        <v>11</v>
      </c>
      <c r="E31" s="10"/>
      <c r="F31" s="12">
        <f>SUM(F27:F30)</f>
        <v>178411</v>
      </c>
      <c r="G31" s="10"/>
      <c r="H31" s="12">
        <f>SUM(H27:H30)</f>
        <v>170712</v>
      </c>
      <c r="I31" s="10"/>
      <c r="J31" s="12">
        <f>SUM(J27:J30)</f>
        <v>7699</v>
      </c>
      <c r="K31" s="10"/>
      <c r="L31" s="10"/>
      <c r="M31" s="10"/>
      <c r="N31" s="12">
        <f>SUM(N27:N30)</f>
        <v>170712</v>
      </c>
      <c r="O31" s="10"/>
      <c r="P31" s="10"/>
    </row>
    <row r="32" spans="1:16" x14ac:dyDescent="0.2">
      <c r="A32" s="4"/>
      <c r="E32" s="10"/>
      <c r="F32" s="11"/>
      <c r="G32" s="10"/>
      <c r="H32" s="11"/>
      <c r="I32" s="10"/>
      <c r="J32" s="11"/>
      <c r="K32" s="10"/>
      <c r="L32" s="10"/>
      <c r="M32" s="10"/>
      <c r="N32" s="11"/>
      <c r="O32" s="10"/>
      <c r="P32" s="10"/>
    </row>
    <row r="33" spans="1:16" x14ac:dyDescent="0.2">
      <c r="E33" s="10"/>
      <c r="F33" s="11"/>
      <c r="G33" s="10"/>
      <c r="H33" s="11"/>
      <c r="I33" s="10"/>
      <c r="J33" s="11"/>
      <c r="K33" s="10"/>
      <c r="L33" s="10"/>
      <c r="M33" s="10"/>
      <c r="N33" s="11"/>
      <c r="O33" s="10"/>
      <c r="P33" s="10"/>
    </row>
    <row r="34" spans="1:16" x14ac:dyDescent="0.2">
      <c r="A34" t="s">
        <v>12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">
      <c r="B35" t="s">
        <v>13</v>
      </c>
      <c r="E35" s="10"/>
      <c r="F35" s="10">
        <v>5324</v>
      </c>
      <c r="G35" s="10"/>
      <c r="H35" s="10">
        <v>12488</v>
      </c>
      <c r="I35" s="10"/>
      <c r="J35" s="10">
        <f t="shared" ref="J35:J49" si="1">+F35-H35</f>
        <v>-7164</v>
      </c>
      <c r="K35" s="10"/>
      <c r="L35" s="10"/>
      <c r="M35" s="10"/>
      <c r="N35" s="10">
        <v>12488</v>
      </c>
      <c r="O35" s="10"/>
      <c r="P35" s="10"/>
    </row>
    <row r="36" spans="1:16" x14ac:dyDescent="0.2">
      <c r="B36" t="s">
        <v>14</v>
      </c>
      <c r="E36" s="10"/>
      <c r="F36" s="10">
        <v>8277</v>
      </c>
      <c r="G36" s="10"/>
      <c r="H36" s="10">
        <v>7200</v>
      </c>
      <c r="I36" s="10"/>
      <c r="J36" s="10">
        <f t="shared" si="1"/>
        <v>1077</v>
      </c>
      <c r="K36" s="10"/>
      <c r="L36" s="10"/>
      <c r="M36" s="10"/>
      <c r="N36" s="10">
        <v>7200</v>
      </c>
      <c r="O36" s="10"/>
      <c r="P36" s="10"/>
    </row>
    <row r="37" spans="1:16" x14ac:dyDescent="0.2">
      <c r="B37" t="s">
        <v>15</v>
      </c>
      <c r="E37" s="10"/>
      <c r="F37" s="10"/>
      <c r="G37" s="10"/>
      <c r="H37" s="10">
        <v>500</v>
      </c>
      <c r="I37" s="10"/>
      <c r="J37" s="10">
        <f t="shared" si="1"/>
        <v>-500</v>
      </c>
      <c r="K37" s="10"/>
      <c r="L37" s="10"/>
      <c r="M37" s="10"/>
      <c r="N37" s="10">
        <v>500</v>
      </c>
      <c r="O37" s="10"/>
      <c r="P37" s="10"/>
    </row>
    <row r="38" spans="1:16" x14ac:dyDescent="0.2">
      <c r="B38" t="s">
        <v>16</v>
      </c>
      <c r="E38" s="10"/>
      <c r="F38" s="10">
        <v>650</v>
      </c>
      <c r="G38" s="10"/>
      <c r="H38" s="10">
        <v>1000</v>
      </c>
      <c r="I38" s="10"/>
      <c r="J38" s="10">
        <f t="shared" si="1"/>
        <v>-350</v>
      </c>
      <c r="K38" s="10"/>
      <c r="L38" s="10"/>
      <c r="M38" s="10"/>
      <c r="N38" s="10">
        <v>1000</v>
      </c>
      <c r="O38" s="10"/>
      <c r="P38" s="10"/>
    </row>
    <row r="39" spans="1:16" x14ac:dyDescent="0.2">
      <c r="B39" t="s">
        <v>17</v>
      </c>
      <c r="E39" s="10"/>
      <c r="F39" s="10">
        <v>56</v>
      </c>
      <c r="G39" s="10"/>
      <c r="H39" s="10">
        <v>1000</v>
      </c>
      <c r="I39" s="10"/>
      <c r="J39" s="10">
        <f t="shared" si="1"/>
        <v>-944</v>
      </c>
      <c r="K39" s="10"/>
      <c r="L39" s="10"/>
      <c r="M39" s="10"/>
      <c r="N39" s="10">
        <v>1000</v>
      </c>
      <c r="O39" s="10"/>
      <c r="P39" s="10"/>
    </row>
    <row r="40" spans="1:16" x14ac:dyDescent="0.2">
      <c r="B40" t="s">
        <v>18</v>
      </c>
      <c r="E40" s="10"/>
      <c r="F40" s="10">
        <v>72</v>
      </c>
      <c r="G40" s="10"/>
      <c r="H40" s="10">
        <v>1000</v>
      </c>
      <c r="I40" s="10"/>
      <c r="J40" s="10">
        <f t="shared" si="1"/>
        <v>-928</v>
      </c>
      <c r="K40" s="10"/>
      <c r="L40" s="10"/>
      <c r="M40" s="10"/>
      <c r="N40" s="10">
        <v>1000</v>
      </c>
      <c r="O40" s="10"/>
      <c r="P40" s="10"/>
    </row>
    <row r="41" spans="1:16" x14ac:dyDescent="0.2">
      <c r="B41" t="s">
        <v>19</v>
      </c>
      <c r="E41" s="10"/>
      <c r="F41" s="10">
        <v>1095</v>
      </c>
      <c r="G41" s="10"/>
      <c r="H41" s="10">
        <v>1500</v>
      </c>
      <c r="I41" s="10"/>
      <c r="J41" s="10">
        <f t="shared" si="1"/>
        <v>-405</v>
      </c>
      <c r="K41" s="10"/>
      <c r="L41" s="10"/>
      <c r="M41" s="10"/>
      <c r="N41" s="10">
        <v>1500</v>
      </c>
      <c r="O41" s="10"/>
      <c r="P41" s="10"/>
    </row>
    <row r="42" spans="1:16" x14ac:dyDescent="0.2">
      <c r="B42" t="s">
        <v>20</v>
      </c>
      <c r="E42" s="10"/>
      <c r="F42" s="10">
        <v>26</v>
      </c>
      <c r="G42" s="10"/>
      <c r="H42" s="10">
        <v>1000</v>
      </c>
      <c r="I42" s="10"/>
      <c r="J42" s="10">
        <f t="shared" si="1"/>
        <v>-974</v>
      </c>
      <c r="K42" s="10"/>
      <c r="L42" s="10"/>
      <c r="M42" s="10"/>
      <c r="N42" s="10">
        <v>1000</v>
      </c>
      <c r="O42" s="10"/>
      <c r="P42" s="10"/>
    </row>
    <row r="43" spans="1:16" x14ac:dyDescent="0.2">
      <c r="B43" t="s">
        <v>21</v>
      </c>
      <c r="E43" s="10"/>
      <c r="F43" s="10"/>
      <c r="G43" s="10"/>
      <c r="H43" s="10">
        <v>500</v>
      </c>
      <c r="I43" s="10"/>
      <c r="J43" s="10">
        <f t="shared" si="1"/>
        <v>-500</v>
      </c>
      <c r="K43" s="10"/>
      <c r="L43" s="10"/>
      <c r="M43" s="10"/>
      <c r="N43" s="10">
        <v>500</v>
      </c>
      <c r="O43" s="10"/>
      <c r="P43" s="10"/>
    </row>
    <row r="44" spans="1:16" x14ac:dyDescent="0.2">
      <c r="B44" t="s">
        <v>22</v>
      </c>
      <c r="E44" s="10"/>
      <c r="F44" s="10">
        <v>2514</v>
      </c>
      <c r="G44" s="10"/>
      <c r="H44" s="10">
        <v>7000</v>
      </c>
      <c r="I44" s="10"/>
      <c r="J44" s="10">
        <f t="shared" si="1"/>
        <v>-4486</v>
      </c>
      <c r="K44" s="10"/>
      <c r="L44" s="10"/>
      <c r="M44" s="10"/>
      <c r="N44" s="10">
        <v>7000</v>
      </c>
      <c r="O44" s="10"/>
      <c r="P44" s="10"/>
    </row>
    <row r="45" spans="1:16" x14ac:dyDescent="0.2">
      <c r="B45" t="s">
        <v>23</v>
      </c>
      <c r="E45" s="10"/>
      <c r="F45" s="10">
        <v>1149</v>
      </c>
      <c r="G45" s="10"/>
      <c r="H45" s="10">
        <v>1500</v>
      </c>
      <c r="I45" s="10"/>
      <c r="J45" s="10">
        <f t="shared" si="1"/>
        <v>-351</v>
      </c>
      <c r="K45" s="10"/>
      <c r="L45" s="10"/>
      <c r="M45" s="10"/>
      <c r="N45" s="10">
        <v>1500</v>
      </c>
      <c r="O45" s="10"/>
      <c r="P45" s="10"/>
    </row>
    <row r="46" spans="1:16" x14ac:dyDescent="0.2">
      <c r="B46" t="s">
        <v>24</v>
      </c>
      <c r="E46" s="10"/>
      <c r="F46" s="10"/>
      <c r="G46" s="10"/>
      <c r="H46" s="10">
        <v>3000</v>
      </c>
      <c r="I46" s="10"/>
      <c r="J46" s="10">
        <f t="shared" si="1"/>
        <v>-3000</v>
      </c>
      <c r="K46" s="10"/>
      <c r="L46" s="10"/>
      <c r="M46" s="10"/>
      <c r="N46" s="10">
        <v>3000</v>
      </c>
      <c r="O46" s="10"/>
      <c r="P46" s="10"/>
    </row>
    <row r="47" spans="1:16" x14ac:dyDescent="0.2">
      <c r="B47" t="s">
        <v>42</v>
      </c>
      <c r="E47" s="10"/>
      <c r="F47" s="10"/>
      <c r="G47" s="10"/>
      <c r="H47" s="10">
        <v>1000</v>
      </c>
      <c r="I47" s="10"/>
      <c r="J47" s="10">
        <f>+F47-H47</f>
        <v>-1000</v>
      </c>
      <c r="K47" s="10"/>
      <c r="L47" s="10"/>
      <c r="M47" s="10"/>
      <c r="N47" s="10">
        <v>1000</v>
      </c>
      <c r="O47" s="10"/>
      <c r="P47" s="10"/>
    </row>
    <row r="48" spans="1:16" x14ac:dyDescent="0.2">
      <c r="B48" t="s">
        <v>25</v>
      </c>
      <c r="E48" s="10"/>
      <c r="F48" s="10"/>
      <c r="G48" s="10"/>
      <c r="H48" s="10">
        <v>1000</v>
      </c>
      <c r="I48" s="10"/>
      <c r="J48" s="10">
        <f t="shared" si="1"/>
        <v>-1000</v>
      </c>
      <c r="K48" s="10"/>
      <c r="L48" s="10"/>
      <c r="M48" s="10"/>
      <c r="N48" s="10">
        <v>1000</v>
      </c>
      <c r="O48" s="10"/>
      <c r="P48" s="10"/>
    </row>
    <row r="49" spans="1:16" x14ac:dyDescent="0.2">
      <c r="B49" t="s">
        <v>26</v>
      </c>
      <c r="E49" s="10"/>
      <c r="F49" s="10">
        <v>210</v>
      </c>
      <c r="G49" s="10"/>
      <c r="H49" s="10">
        <v>1000</v>
      </c>
      <c r="I49" s="10"/>
      <c r="J49" s="10">
        <f t="shared" si="1"/>
        <v>-790</v>
      </c>
      <c r="K49" s="10"/>
      <c r="L49" s="10"/>
      <c r="M49" s="10"/>
      <c r="N49" s="10">
        <v>1000</v>
      </c>
      <c r="O49" s="10"/>
      <c r="P49" s="10"/>
    </row>
    <row r="50" spans="1:16" x14ac:dyDescent="0.2">
      <c r="A50" t="s">
        <v>27</v>
      </c>
      <c r="E50" s="10"/>
      <c r="F50" s="12">
        <f>SUM(F35:F49)</f>
        <v>19373</v>
      </c>
      <c r="G50" s="10"/>
      <c r="H50" s="12">
        <f>SUM(H35:H49)</f>
        <v>40688</v>
      </c>
      <c r="I50" s="10"/>
      <c r="J50" s="12">
        <f>SUM(J35:J49)</f>
        <v>-21315</v>
      </c>
      <c r="K50" s="10"/>
      <c r="L50" s="10"/>
      <c r="M50" s="10"/>
      <c r="N50" s="12">
        <f>SUM(N35:N49)</f>
        <v>40688</v>
      </c>
      <c r="O50" s="10"/>
      <c r="P50" s="10"/>
    </row>
    <row r="51" spans="1:16" x14ac:dyDescent="0.2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">
      <c r="A52" t="s">
        <v>28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2">
      <c r="B53" t="s">
        <v>29</v>
      </c>
      <c r="E53" s="10"/>
      <c r="F53" s="10">
        <v>54000</v>
      </c>
      <c r="G53" s="10"/>
      <c r="H53" s="10">
        <v>54000</v>
      </c>
      <c r="I53" s="10"/>
      <c r="J53" s="10">
        <f>+F53-H53</f>
        <v>0</v>
      </c>
      <c r="K53" s="10"/>
      <c r="L53" s="10"/>
      <c r="M53" s="10"/>
      <c r="N53" s="10">
        <v>54000</v>
      </c>
      <c r="O53" s="10"/>
      <c r="P53" s="10"/>
    </row>
    <row r="54" spans="1:16" x14ac:dyDescent="0.2">
      <c r="B54" t="s">
        <v>30</v>
      </c>
      <c r="E54" s="10"/>
      <c r="F54" s="10">
        <v>21000</v>
      </c>
      <c r="G54" s="10"/>
      <c r="H54" s="10">
        <v>30000</v>
      </c>
      <c r="I54" s="10"/>
      <c r="J54" s="10">
        <f>+F54-H54</f>
        <v>-9000</v>
      </c>
      <c r="K54" s="10"/>
      <c r="L54" s="10"/>
      <c r="M54" s="10"/>
      <c r="N54" s="10">
        <v>30000</v>
      </c>
      <c r="O54" s="10"/>
      <c r="P54" s="10"/>
    </row>
    <row r="55" spans="1:16" x14ac:dyDescent="0.2">
      <c r="B55" t="s">
        <v>51</v>
      </c>
      <c r="E55" s="10"/>
      <c r="F55" s="10">
        <v>3312</v>
      </c>
      <c r="G55" s="10"/>
      <c r="H55" s="10">
        <v>15000</v>
      </c>
      <c r="I55" s="10"/>
      <c r="J55" s="10">
        <f>+F55-H55</f>
        <v>-11688</v>
      </c>
      <c r="K55" s="10"/>
      <c r="L55" s="10"/>
      <c r="M55" s="10"/>
      <c r="N55" s="10">
        <v>15000</v>
      </c>
      <c r="O55" s="10"/>
      <c r="P55" s="10"/>
    </row>
    <row r="56" spans="1:16" x14ac:dyDescent="0.2">
      <c r="B56" t="s">
        <v>31</v>
      </c>
      <c r="E56" s="10"/>
      <c r="F56" s="10">
        <v>5000</v>
      </c>
      <c r="G56" s="10"/>
      <c r="H56" s="10">
        <v>5000</v>
      </c>
      <c r="I56" s="10"/>
      <c r="J56" s="10">
        <f>+F56-H56</f>
        <v>0</v>
      </c>
      <c r="K56" s="10"/>
      <c r="L56" s="10"/>
      <c r="M56" s="10"/>
      <c r="N56" s="10">
        <v>5000</v>
      </c>
      <c r="O56" s="10"/>
      <c r="P56" s="10"/>
    </row>
    <row r="57" spans="1:16" x14ac:dyDescent="0.2">
      <c r="B57" t="s">
        <v>32</v>
      </c>
      <c r="E57" s="10"/>
      <c r="F57" s="10">
        <v>2195</v>
      </c>
      <c r="G57" s="10"/>
      <c r="H57" s="10">
        <v>2500</v>
      </c>
      <c r="I57" s="10"/>
      <c r="J57" s="10">
        <f>+F57-H57</f>
        <v>-305</v>
      </c>
      <c r="K57" s="10"/>
      <c r="L57" s="10"/>
      <c r="M57" s="10"/>
      <c r="N57" s="10">
        <v>2500</v>
      </c>
      <c r="O57" s="10"/>
      <c r="P57" s="10"/>
    </row>
    <row r="58" spans="1:16" x14ac:dyDescent="0.2">
      <c r="E58" s="10"/>
      <c r="F58" s="12">
        <f>SUM(F53:F57)</f>
        <v>85507</v>
      </c>
      <c r="G58" s="10"/>
      <c r="H58" s="12">
        <f>SUM(H53:H57)</f>
        <v>106500</v>
      </c>
      <c r="I58" s="10"/>
      <c r="J58" s="12">
        <f>SUM(J53:J57)</f>
        <v>-20993</v>
      </c>
      <c r="K58" s="10"/>
      <c r="L58" s="10"/>
      <c r="M58" s="10"/>
      <c r="N58" s="12">
        <f>SUM(N53:N57)</f>
        <v>106500</v>
      </c>
      <c r="O58" s="10"/>
      <c r="P58" s="10"/>
    </row>
    <row r="59" spans="1:16" x14ac:dyDescent="0.2">
      <c r="E59" s="10"/>
      <c r="F59" s="11"/>
      <c r="G59" s="10"/>
      <c r="H59" s="11"/>
      <c r="I59" s="10"/>
      <c r="J59" s="11"/>
      <c r="K59" s="10"/>
      <c r="L59" s="10"/>
      <c r="M59" s="10"/>
      <c r="N59" s="11"/>
      <c r="O59" s="10"/>
      <c r="P59" s="10"/>
    </row>
    <row r="60" spans="1:16" x14ac:dyDescent="0.2">
      <c r="A60" t="s">
        <v>49</v>
      </c>
      <c r="E60" s="10"/>
      <c r="F60" s="13">
        <v>166300</v>
      </c>
      <c r="G60" s="10"/>
      <c r="H60" s="13">
        <v>15000</v>
      </c>
      <c r="I60" s="10"/>
      <c r="J60" s="13">
        <f>+F60-H60</f>
        <v>151300</v>
      </c>
      <c r="K60" s="10"/>
      <c r="L60" s="10"/>
      <c r="M60" s="10"/>
      <c r="N60" s="13">
        <v>15000</v>
      </c>
      <c r="O60" s="10"/>
      <c r="P60" s="10"/>
    </row>
    <row r="61" spans="1:16" x14ac:dyDescent="0.2">
      <c r="E61" s="10"/>
      <c r="F61" s="11"/>
      <c r="G61" s="10"/>
      <c r="H61" s="11"/>
      <c r="I61" s="10"/>
      <c r="J61" s="11"/>
      <c r="K61" s="10"/>
      <c r="L61" s="10"/>
      <c r="M61" s="10"/>
      <c r="N61" s="11"/>
      <c r="O61" s="10"/>
      <c r="P61" s="10"/>
    </row>
    <row r="62" spans="1:16" x14ac:dyDescent="0.2">
      <c r="A62" t="s">
        <v>46</v>
      </c>
      <c r="E62" s="10"/>
      <c r="F62" s="13">
        <v>8480</v>
      </c>
      <c r="G62" s="10"/>
      <c r="H62" s="13">
        <v>21000</v>
      </c>
      <c r="I62" s="10"/>
      <c r="J62" s="13">
        <f>+F62-H62</f>
        <v>-12520</v>
      </c>
      <c r="K62" s="10"/>
      <c r="L62" s="10"/>
      <c r="M62" s="10"/>
      <c r="N62" s="13">
        <v>21000</v>
      </c>
      <c r="O62" s="10"/>
      <c r="P62" s="10"/>
    </row>
    <row r="63" spans="1:16" x14ac:dyDescent="0.2">
      <c r="E63" s="10"/>
      <c r="F63" s="11"/>
      <c r="G63" s="10"/>
      <c r="H63" s="10"/>
      <c r="I63" s="10"/>
      <c r="J63" s="11"/>
      <c r="K63" s="10"/>
      <c r="L63" s="10"/>
      <c r="M63" s="10"/>
      <c r="N63" s="11"/>
      <c r="O63" s="10"/>
      <c r="P63" s="10"/>
    </row>
    <row r="64" spans="1:16" x14ac:dyDescent="0.2">
      <c r="A64" t="s">
        <v>33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2">
      <c r="B65" t="s">
        <v>18</v>
      </c>
      <c r="E65" s="10"/>
      <c r="F65" s="10">
        <v>339</v>
      </c>
      <c r="G65" s="10"/>
      <c r="H65" s="10">
        <v>2000</v>
      </c>
      <c r="I65" s="10"/>
      <c r="J65" s="10">
        <f>+F65-H65</f>
        <v>-1661</v>
      </c>
      <c r="K65" s="10"/>
      <c r="L65" s="10"/>
      <c r="M65" s="10"/>
      <c r="N65" s="10">
        <v>2000</v>
      </c>
      <c r="O65" s="10"/>
      <c r="P65" s="10"/>
    </row>
    <row r="66" spans="1:16" x14ac:dyDescent="0.2">
      <c r="B66" t="s">
        <v>34</v>
      </c>
      <c r="E66" s="10"/>
      <c r="F66" s="10">
        <v>4709</v>
      </c>
      <c r="G66" s="10"/>
      <c r="H66" s="10">
        <v>16000</v>
      </c>
      <c r="I66" s="10"/>
      <c r="J66" s="10">
        <f>+F66-H66</f>
        <v>-11291</v>
      </c>
      <c r="K66" s="10"/>
      <c r="L66" s="10"/>
      <c r="M66" s="10"/>
      <c r="N66" s="10">
        <v>16000</v>
      </c>
      <c r="O66" s="10"/>
      <c r="P66" s="10"/>
    </row>
    <row r="67" spans="1:16" x14ac:dyDescent="0.2">
      <c r="B67" t="s">
        <v>35</v>
      </c>
      <c r="E67" s="10"/>
      <c r="F67" s="10">
        <v>1470</v>
      </c>
      <c r="G67" s="10"/>
      <c r="H67" s="10">
        <v>9300</v>
      </c>
      <c r="I67" s="10"/>
      <c r="J67" s="10">
        <f>+F67-H67</f>
        <v>-7830</v>
      </c>
      <c r="K67" s="10"/>
      <c r="L67" s="10"/>
      <c r="M67" s="10"/>
      <c r="N67" s="10">
        <v>9300</v>
      </c>
      <c r="O67" s="10"/>
      <c r="P67" s="10"/>
    </row>
    <row r="68" spans="1:16" x14ac:dyDescent="0.2">
      <c r="B68" t="s">
        <v>50</v>
      </c>
      <c r="E68" s="10"/>
      <c r="F68" s="10"/>
      <c r="G68" s="10"/>
      <c r="H68" s="10">
        <v>0</v>
      </c>
      <c r="I68" s="10"/>
      <c r="J68" s="10">
        <f>+F68-H68</f>
        <v>0</v>
      </c>
      <c r="K68" s="10"/>
      <c r="L68" s="10"/>
      <c r="M68" s="10"/>
      <c r="N68" s="10">
        <v>0</v>
      </c>
      <c r="O68" s="10"/>
      <c r="P68" s="10"/>
    </row>
    <row r="69" spans="1:16" x14ac:dyDescent="0.2">
      <c r="E69" s="10"/>
      <c r="F69" s="12">
        <f>SUM(F64:F68)</f>
        <v>6518</v>
      </c>
      <c r="G69" s="10"/>
      <c r="H69" s="12">
        <f>SUM(H64:H68)</f>
        <v>27300</v>
      </c>
      <c r="I69" s="10"/>
      <c r="J69" s="12">
        <f>SUM(J65:J68)</f>
        <v>-20782</v>
      </c>
      <c r="K69" s="10"/>
      <c r="L69" s="10"/>
      <c r="M69" s="10"/>
      <c r="N69" s="12">
        <f>SUM(N64:N68)</f>
        <v>27300</v>
      </c>
      <c r="O69" s="10"/>
      <c r="P69" s="10"/>
    </row>
    <row r="70" spans="1:16" x14ac:dyDescent="0.2"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x14ac:dyDescent="0.2">
      <c r="A71" t="s">
        <v>36</v>
      </c>
      <c r="E71" s="10"/>
      <c r="F71" s="13">
        <f>+F31+F50+F58+F69+F64+F62+F60</f>
        <v>464589</v>
      </c>
      <c r="G71" s="10"/>
      <c r="H71" s="13">
        <f>+H31+H50+H58+H69+H64+H62+H60</f>
        <v>381200</v>
      </c>
      <c r="I71" s="10"/>
      <c r="J71" s="13">
        <f>+J31+J50+J58+J69+J64+J62+J60</f>
        <v>83389</v>
      </c>
      <c r="K71" s="10"/>
      <c r="L71" s="10"/>
      <c r="M71" s="10"/>
      <c r="N71" s="13">
        <f>+N31+N50+N58+N69+N64+N62+N60</f>
        <v>381200</v>
      </c>
      <c r="O71" s="10"/>
      <c r="P71" s="10"/>
    </row>
    <row r="72" spans="1:16" x14ac:dyDescent="0.2"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ht="13.5" thickBot="1" x14ac:dyDescent="0.25">
      <c r="A73" t="s">
        <v>37</v>
      </c>
      <c r="E73" s="10"/>
      <c r="F73" s="14">
        <f>+F22-F71</f>
        <v>-6717</v>
      </c>
      <c r="G73" s="10"/>
      <c r="H73" s="14">
        <f>+H22-H71</f>
        <v>0</v>
      </c>
      <c r="I73" s="10"/>
      <c r="J73" s="14">
        <f>+J22-J71</f>
        <v>-6717</v>
      </c>
      <c r="K73" s="10"/>
      <c r="L73" s="10"/>
      <c r="M73" s="10"/>
      <c r="N73" s="14">
        <f>+N22-N71</f>
        <v>0</v>
      </c>
      <c r="O73" s="10"/>
      <c r="P73" s="10"/>
    </row>
    <row r="74" spans="1:16" ht="13.5" thickTop="1" x14ac:dyDescent="0.2"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x14ac:dyDescent="0.2"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x14ac:dyDescent="0.2"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x14ac:dyDescent="0.2"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x14ac:dyDescent="0.2">
      <c r="F78" s="3"/>
      <c r="G78" s="3"/>
      <c r="H78" s="3"/>
      <c r="I78" s="3"/>
      <c r="J78" s="3"/>
      <c r="K78" s="3"/>
      <c r="L78" s="3"/>
    </row>
    <row r="79" spans="1:16" x14ac:dyDescent="0.2">
      <c r="F79" s="3"/>
      <c r="G79" s="3"/>
      <c r="H79" s="3"/>
      <c r="I79" s="3"/>
      <c r="J79" s="3"/>
      <c r="K79" s="3"/>
      <c r="L79" s="3"/>
    </row>
    <row r="80" spans="1:16" x14ac:dyDescent="0.2">
      <c r="F80" s="3"/>
      <c r="G80" s="3"/>
      <c r="H80" s="3"/>
      <c r="I80" s="3"/>
      <c r="J80" s="3"/>
      <c r="K80" s="3"/>
      <c r="L80" s="3"/>
    </row>
    <row r="81" spans="6:12" x14ac:dyDescent="0.2">
      <c r="F81" s="3"/>
      <c r="G81" s="3"/>
      <c r="H81" s="3"/>
      <c r="I81" s="3"/>
      <c r="J81" s="3"/>
      <c r="K81" s="3"/>
      <c r="L81" s="3"/>
    </row>
    <row r="82" spans="6:12" x14ac:dyDescent="0.2">
      <c r="F82" s="3"/>
      <c r="G82" s="3"/>
      <c r="H82" s="3"/>
      <c r="I82" s="3"/>
      <c r="J82" s="3"/>
      <c r="K82" s="3"/>
      <c r="L82" s="3"/>
    </row>
    <row r="83" spans="6:12" x14ac:dyDescent="0.2">
      <c r="F83" s="3"/>
      <c r="G83" s="3"/>
      <c r="H83" s="3"/>
      <c r="I83" s="3"/>
      <c r="J83" s="3"/>
      <c r="K83" s="3"/>
      <c r="L83" s="3"/>
    </row>
  </sheetData>
  <phoneticPr fontId="4" type="noConversion"/>
  <printOptions gridLines="1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Sheldon Oak Central,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cmcmonigle</dc:creator>
  <cp:lastModifiedBy>Emily Wolfe</cp:lastModifiedBy>
  <cp:lastPrinted>2020-11-13T18:41:47Z</cp:lastPrinted>
  <dcterms:created xsi:type="dcterms:W3CDTF">2007-04-26T23:48:40Z</dcterms:created>
  <dcterms:modified xsi:type="dcterms:W3CDTF">2021-01-25T12:58:38Z</dcterms:modified>
</cp:coreProperties>
</file>